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100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M15" i="1" l="1"/>
  <c r="L15" i="1"/>
  <c r="K15" i="1"/>
  <c r="M14" i="1"/>
  <c r="L14" i="1"/>
  <c r="K14" i="1"/>
  <c r="M13" i="1"/>
  <c r="L13" i="1"/>
  <c r="K13" i="1"/>
  <c r="M12" i="1"/>
  <c r="L12" i="1"/>
  <c r="I12" i="1"/>
  <c r="K12" i="1" s="1"/>
  <c r="M8" i="1"/>
  <c r="E11" i="1"/>
  <c r="I10" i="1"/>
  <c r="K10" i="1"/>
  <c r="L10" i="1" s="1"/>
  <c r="K9" i="1"/>
  <c r="L9" i="1" s="1"/>
  <c r="E8" i="1"/>
  <c r="M9" i="1" l="1"/>
  <c r="M10" i="1" s="1"/>
  <c r="M11" i="1" s="1"/>
</calcChain>
</file>

<file path=xl/sharedStrings.xml><?xml version="1.0" encoding="utf-8"?>
<sst xmlns="http://schemas.openxmlformats.org/spreadsheetml/2006/main" count="37" uniqueCount="30">
  <si>
    <t>tankolás</t>
  </si>
  <si>
    <t>dátum</t>
  </si>
  <si>
    <t>számlaszám</t>
  </si>
  <si>
    <t>liter</t>
  </si>
  <si>
    <t>Ft/ l</t>
  </si>
  <si>
    <t>megtett út</t>
  </si>
  <si>
    <t>honnan hova</t>
  </si>
  <si>
    <t>km</t>
  </si>
  <si>
    <t>átlag fogyasztás  l/100 km</t>
  </si>
  <si>
    <t>esemény megnevezése</t>
  </si>
  <si>
    <t>Jármű tipusa:</t>
  </si>
  <si>
    <t>Év:</t>
  </si>
  <si>
    <t>Jármű rendszáma:</t>
  </si>
  <si>
    <t>XD1111111</t>
  </si>
  <si>
    <t>gázolaj ktg</t>
  </si>
  <si>
    <t>edző mérkőzés</t>
  </si>
  <si>
    <t>felhasznált gázolaj L</t>
  </si>
  <si>
    <t>felhasznált gázolaj Ft</t>
  </si>
  <si>
    <t>egyenleg</t>
  </si>
  <si>
    <t>Budapest - Érd - Budapest</t>
  </si>
  <si>
    <t>Budapest-Sopron-Budapest</t>
  </si>
  <si>
    <t>XY1111111</t>
  </si>
  <si>
    <t>Budapest-Gödöllő-Budapest</t>
  </si>
  <si>
    <t>TAO</t>
  </si>
  <si>
    <t>igen</t>
  </si>
  <si>
    <t>nem</t>
  </si>
  <si>
    <t>bajnoki mérkőzés U23</t>
  </si>
  <si>
    <t>bajnoki mérkőzés felnőtt ffi</t>
  </si>
  <si>
    <t>bérbeadás</t>
  </si>
  <si>
    <t>egyéb nem TAO használat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</si>
</sst>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0.0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/>
    <xf numFmtId="164" fontId="0" fillId="0" borderId="1" xfId="1" applyNumberFormat="1" applyFont="1" applyBorder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5"/>
  <sheetViews>
    <sheetView tabSelected="1" workbookViewId="0">
      <selection activeCell="L19" sqref="L19"/>
    </sheetView>
  </sheetViews>
  <sheetFormatPr defaultRowHeight="15" x14ac:dyDescent="0.25"/>
  <cols>
    <col min="1" max="1" width="10.140625" bestFit="1" customWidth="1"/>
    <col min="2" max="2" width="11.42578125" bestFit="1" customWidth="1"/>
    <col min="5" max="5" width="10.28515625" bestFit="1" customWidth="1"/>
    <col min="6" max="6" width="10.140625" bestFit="1" customWidth="1"/>
    <col min="7" max="7" width="29.85546875" bestFit="1" customWidth="1"/>
    <col min="8" max="8" width="26.140625" bestFit="1" customWidth="1"/>
    <col min="10" max="10" width="14.42578125" customWidth="1"/>
    <col min="11" max="11" width="18.85546875" bestFit="1" customWidth="1"/>
    <col min="12" max="12" width="19.7109375" bestFit="1" customWidth="1"/>
  </cols>
  <sheetData>
    <row r="2" spans="1:14" x14ac:dyDescent="0.25">
      <c r="A2" t="s">
        <v>10</v>
      </c>
      <c r="F2" t="s">
        <v>12</v>
      </c>
    </row>
    <row r="3" spans="1:14" x14ac:dyDescent="0.25">
      <c r="A3" t="s">
        <v>11</v>
      </c>
    </row>
    <row r="6" spans="1:14" x14ac:dyDescent="0.25">
      <c r="A6" s="9" t="s">
        <v>0</v>
      </c>
      <c r="B6" s="9"/>
      <c r="C6" s="9"/>
      <c r="D6" s="9"/>
      <c r="E6" s="9"/>
      <c r="F6" s="9" t="s">
        <v>5</v>
      </c>
      <c r="G6" s="9"/>
      <c r="H6" s="9"/>
      <c r="I6" s="9"/>
      <c r="J6" s="9"/>
      <c r="K6" s="9"/>
      <c r="L6" s="9"/>
      <c r="M6" s="1"/>
      <c r="N6" s="1" t="s">
        <v>23</v>
      </c>
    </row>
    <row r="7" spans="1:14" ht="46.5" customHeight="1" x14ac:dyDescent="0.25">
      <c r="A7" s="2" t="s">
        <v>1</v>
      </c>
      <c r="B7" s="2" t="s">
        <v>2</v>
      </c>
      <c r="C7" s="2" t="s">
        <v>3</v>
      </c>
      <c r="D7" s="2" t="s">
        <v>4</v>
      </c>
      <c r="E7" s="2" t="s">
        <v>14</v>
      </c>
      <c r="F7" s="2" t="s">
        <v>1</v>
      </c>
      <c r="G7" s="2" t="s">
        <v>6</v>
      </c>
      <c r="H7" s="2" t="s">
        <v>9</v>
      </c>
      <c r="I7" s="2" t="s">
        <v>7</v>
      </c>
      <c r="J7" s="2" t="s">
        <v>8</v>
      </c>
      <c r="K7" s="2" t="s">
        <v>16</v>
      </c>
      <c r="L7" s="2" t="s">
        <v>17</v>
      </c>
      <c r="M7" s="2" t="s">
        <v>18</v>
      </c>
      <c r="N7" s="1"/>
    </row>
    <row r="8" spans="1:14" x14ac:dyDescent="0.25">
      <c r="A8" s="3">
        <v>41644</v>
      </c>
      <c r="B8" s="1" t="s">
        <v>13</v>
      </c>
      <c r="C8" s="1">
        <v>80</v>
      </c>
      <c r="D8" s="1">
        <v>428</v>
      </c>
      <c r="E8" s="1">
        <f>+C8*D8</f>
        <v>34240</v>
      </c>
      <c r="F8" s="1"/>
      <c r="G8" s="1"/>
      <c r="H8" s="1"/>
      <c r="I8" s="1"/>
      <c r="J8" s="1"/>
      <c r="K8" s="1"/>
      <c r="L8" s="1"/>
      <c r="M8" s="5">
        <f>+C8</f>
        <v>80</v>
      </c>
      <c r="N8" s="5"/>
    </row>
    <row r="9" spans="1:14" x14ac:dyDescent="0.25">
      <c r="A9" s="3"/>
      <c r="B9" s="1"/>
      <c r="C9" s="1"/>
      <c r="D9" s="1"/>
      <c r="E9" s="1"/>
      <c r="F9" s="3">
        <v>41644</v>
      </c>
      <c r="G9" s="1" t="s">
        <v>19</v>
      </c>
      <c r="H9" s="1" t="s">
        <v>15</v>
      </c>
      <c r="I9" s="1">
        <v>64</v>
      </c>
      <c r="J9" s="1">
        <v>15</v>
      </c>
      <c r="K9" s="1">
        <f>+I9/100*J9</f>
        <v>9.6</v>
      </c>
      <c r="L9" s="4">
        <f>+K9*D8</f>
        <v>4108.8</v>
      </c>
      <c r="M9" s="5">
        <f>+C8-K9</f>
        <v>70.400000000000006</v>
      </c>
      <c r="N9" s="5" t="s">
        <v>24</v>
      </c>
    </row>
    <row r="10" spans="1:14" x14ac:dyDescent="0.25">
      <c r="A10" s="1"/>
      <c r="B10" s="1"/>
      <c r="C10" s="1"/>
      <c r="D10" s="1"/>
      <c r="E10" s="1"/>
      <c r="F10" s="3">
        <v>41651</v>
      </c>
      <c r="G10" s="1" t="s">
        <v>20</v>
      </c>
      <c r="H10" s="1" t="s">
        <v>15</v>
      </c>
      <c r="I10" s="1">
        <f>2*209</f>
        <v>418</v>
      </c>
      <c r="J10" s="1">
        <v>15</v>
      </c>
      <c r="K10" s="1">
        <f>+I10/100*J10</f>
        <v>62.699999999999996</v>
      </c>
      <c r="L10" s="4">
        <f>+K10*D8</f>
        <v>26835.599999999999</v>
      </c>
      <c r="M10" s="5">
        <f>+M9-K10</f>
        <v>7.7000000000000099</v>
      </c>
      <c r="N10" s="5" t="s">
        <v>24</v>
      </c>
    </row>
    <row r="11" spans="1:14" x14ac:dyDescent="0.25">
      <c r="A11" s="3">
        <v>41651</v>
      </c>
      <c r="B11" s="1" t="s">
        <v>21</v>
      </c>
      <c r="C11" s="1">
        <v>78</v>
      </c>
      <c r="D11" s="1">
        <v>430</v>
      </c>
      <c r="E11" s="1">
        <f>+C11*D11</f>
        <v>33540</v>
      </c>
      <c r="F11" s="3"/>
      <c r="G11" s="1"/>
      <c r="H11" s="1"/>
      <c r="I11" s="1"/>
      <c r="J11" s="1"/>
      <c r="K11" s="1"/>
      <c r="L11" s="1"/>
      <c r="M11" s="5">
        <f>+C11+M10</f>
        <v>85.700000000000017</v>
      </c>
      <c r="N11" s="5"/>
    </row>
    <row r="12" spans="1:14" x14ac:dyDescent="0.25">
      <c r="A12" s="1"/>
      <c r="B12" s="1"/>
      <c r="C12" s="1"/>
      <c r="D12" s="1"/>
      <c r="E12" s="1"/>
      <c r="F12" s="3">
        <v>41658</v>
      </c>
      <c r="G12" s="1" t="s">
        <v>22</v>
      </c>
      <c r="H12" s="1" t="s">
        <v>26</v>
      </c>
      <c r="I12" s="1">
        <f>2*31</f>
        <v>62</v>
      </c>
      <c r="J12" s="1">
        <v>16</v>
      </c>
      <c r="K12" s="1">
        <f>+I12/100*J12</f>
        <v>9.92</v>
      </c>
      <c r="L12" s="4">
        <f>+(7.7*D8)+((K12-M10)*D11)</f>
        <v>4250.1999999999953</v>
      </c>
      <c r="M12" s="6">
        <f>+M11-K12</f>
        <v>75.780000000000015</v>
      </c>
      <c r="N12" s="5" t="s">
        <v>24</v>
      </c>
    </row>
    <row r="13" spans="1:14" x14ac:dyDescent="0.25">
      <c r="A13" s="1"/>
      <c r="B13" s="1"/>
      <c r="C13" s="1"/>
      <c r="D13" s="1"/>
      <c r="E13" s="1"/>
      <c r="F13" s="3">
        <v>41659</v>
      </c>
      <c r="G13" s="1" t="s">
        <v>22</v>
      </c>
      <c r="H13" s="1" t="s">
        <v>27</v>
      </c>
      <c r="I13" s="1">
        <v>62</v>
      </c>
      <c r="J13" s="1">
        <v>16</v>
      </c>
      <c r="K13" s="1">
        <f>+I13/100*J13</f>
        <v>9.92</v>
      </c>
      <c r="L13" s="4">
        <f>+K13*D11</f>
        <v>4265.6000000000004</v>
      </c>
      <c r="M13" s="6">
        <f>+M12-K13</f>
        <v>65.860000000000014</v>
      </c>
      <c r="N13" s="5" t="s">
        <v>25</v>
      </c>
    </row>
    <row r="14" spans="1:14" x14ac:dyDescent="0.25">
      <c r="A14" s="1"/>
      <c r="B14" s="1"/>
      <c r="C14" s="1"/>
      <c r="D14" s="1"/>
      <c r="E14" s="1"/>
      <c r="F14" s="3">
        <v>41662</v>
      </c>
      <c r="G14" s="1"/>
      <c r="H14" s="1" t="s">
        <v>28</v>
      </c>
      <c r="I14" s="1">
        <v>50</v>
      </c>
      <c r="J14" s="1">
        <v>17</v>
      </c>
      <c r="K14" s="1">
        <f>+I14/100*J14</f>
        <v>8.5</v>
      </c>
      <c r="L14" s="4">
        <f>+K14*D11</f>
        <v>3655</v>
      </c>
      <c r="M14" s="4">
        <f>+M13-K14</f>
        <v>57.360000000000014</v>
      </c>
      <c r="N14" s="8" t="s">
        <v>25</v>
      </c>
    </row>
    <row r="15" spans="1:14" x14ac:dyDescent="0.25">
      <c r="A15" s="1"/>
      <c r="B15" s="1"/>
      <c r="C15" s="1"/>
      <c r="D15" s="1"/>
      <c r="E15" s="1"/>
      <c r="F15" s="3">
        <v>41664</v>
      </c>
      <c r="G15" s="1"/>
      <c r="H15" s="1" t="s">
        <v>29</v>
      </c>
      <c r="I15" s="1">
        <v>100</v>
      </c>
      <c r="J15" s="1">
        <v>16</v>
      </c>
      <c r="K15" s="1">
        <f>+I15/100*J15</f>
        <v>16</v>
      </c>
      <c r="L15" s="4">
        <f>+K15*C11</f>
        <v>1248</v>
      </c>
      <c r="M15" s="7">
        <f>+M14-J15</f>
        <v>41.360000000000014</v>
      </c>
      <c r="N15" s="5" t="s">
        <v>25</v>
      </c>
    </row>
  </sheetData>
  <mergeCells count="2">
    <mergeCell ref="A6:E6"/>
    <mergeCell ref="F6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Timi</dc:creator>
  <cp:lastModifiedBy>Szabari János</cp:lastModifiedBy>
  <dcterms:created xsi:type="dcterms:W3CDTF">2014-02-21T14:55:52Z</dcterms:created>
  <dcterms:modified xsi:type="dcterms:W3CDTF">2014-05-29T09:19:44Z</dcterms:modified>
</cp:coreProperties>
</file>